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07-09 MSF INF TRIM 2019 - copia\"/>
    </mc:Choice>
  </mc:AlternateContent>
  <bookViews>
    <workbookView xWindow="0" yWindow="600" windowWidth="20490" windowHeight="7035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48" i="4" s="1"/>
  <c r="G26" i="4"/>
  <c r="F26" i="4"/>
  <c r="B28" i="4"/>
  <c r="C28" i="4"/>
  <c r="F48" i="4" l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<sst xmlns="http://schemas.openxmlformats.org/spreadsheetml/2006/main" count="60" uniqueCount="60">
  <si>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</si>
  <si>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</si>
  <si>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</si>
  <si>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</si>
  <si>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</si>
  <si>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</si>
  <si>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</si>
  <si>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</si>
  <si>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</si>
  <si>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</si>
  <si>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</si>
  <si>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</si>
  <si>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</si>
  <si>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</si>
  <si>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</si>
  <si>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</si>
  <si>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</si>
  <si>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</si>
  <si>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</si>
  <si>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</si>
  <si>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</si>
  <si>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</si>
  <si>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</si>
  <si>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</si>
  <si>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</si>
  <si>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</si>
  <si>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</si>
  <si>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</si>
  <si>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</si>
  <si>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</si>
  <si>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</si>
  <si>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</si>
  <si>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</si>
  <si>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</si>
  <si>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</si>
  <si>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</si>
  <si>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</si>
  <si>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</si>
  <si>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</si>
  <si>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</si>
  <si>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</si>
  <si>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</si>
  <si>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</si>
  <si>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</si>
  <si>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</si>
  <si>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</si>
  <si>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</si>
  <si>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</si>
  <si>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</si>
  <si>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</si>
  <si>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</si>
  <si>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</si>
  <si>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</si>
  <si>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</si>
  <si>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</si>
  <si>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</si>
  <si>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</si>
  <si>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</si>
  <si>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Situación Financiera
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</si>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</sst>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70" fontId="2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 wrapText="1"/>
      <protection locked="0"/>
    </xf>
    <xf numFmtId="4" fontId="4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164" fontId="4" fillId="0" borderId="0" xfId="2" applyNumberFormat="1" applyFont="1" applyFill="1" applyBorder="1" applyAlignment="1" applyProtection="1">
      <alignment vertical="top" wrapText="1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0" fontId="4" fillId="0" borderId="0" xfId="8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Fill="1" applyBorder="1" applyAlignment="1" applyProtection="1">
      <alignment horizontal="left" vertical="top" wrapText="1"/>
      <protection locked="0"/>
    </xf>
    <xf numFmtId="0" fontId="3" fillId="0" borderId="1" xfId="8" applyNumberFormat="1" applyFont="1" applyFill="1" applyBorder="1" applyAlignment="1" applyProtection="1">
      <alignment horizontal="center"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Alignment="1" applyProtection="1">
      <alignment vertical="top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3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4" fillId="0" borderId="7" xfId="8" applyFont="1" applyFill="1" applyBorder="1" applyAlignment="1" applyProtection="1">
      <alignment horizontal="left" vertical="top" wrapText="1"/>
      <protection locked="0"/>
    </xf>
    <xf numFmtId="0" fontId="4" fillId="0" borderId="7" xfId="8" applyFont="1" applyFill="1" applyBorder="1" applyAlignment="1" applyProtection="1">
      <alignment vertical="top"/>
      <protection locked="0"/>
    </xf>
    <xf numFmtId="0" fontId="4" fillId="0" borderId="7" xfId="8" applyFont="1" applyBorder="1" applyAlignment="1" applyProtection="1">
      <alignment vertical="top" wrapTex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/>
      <protection locked="0"/>
    </xf>
    <xf numFmtId="4" fontId="4" fillId="0" borderId="5" xfId="8" applyNumberFormat="1" applyFont="1" applyBorder="1" applyAlignment="1" applyProtection="1">
      <alignment vertical="top"/>
      <protection locked="0"/>
    </xf>
    <xf numFmtId="0" fontId="8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0" xfId="8" applyFont="1" applyFill="1" applyBorder="1" applyAlignment="1" applyProtection="1">
      <alignment horizontal="left" vertical="top" wrapText="1"/>
      <protection locked="0"/>
    </xf>
    <xf numFmtId="0" fontId="10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2" xfId="8" applyFont="1" applyFill="1" applyBorder="1" applyAlignment="1" applyProtection="1">
      <alignment horizontal="center" vertical="center" wrapText="1"/>
      <protection locked="0"/>
    </xf>
    <xf numFmtId="4" fontId="4" fillId="0" borderId="3" xfId="2" applyNumberFormat="1" applyFont="1" applyFill="1" applyBorder="1" applyAlignment="1" applyProtection="1">
      <alignment vertical="top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Fill="1" applyBorder="1" applyAlignment="1" applyProtection="1">
      <alignment horizontal="left" vertical="center"/>
      <protection locked="0"/>
    </xf>
  </cellXfs>
  <cellStyles count="26">
    <cellStyle name="=C:\WINNT\SYSTEM32\COMMAND.COM" xfId="16"/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142386330.22</v>
      </c>
      <c r="C5" s="12">
        <v>70631107.560000002</v>
      </c>
      <c r="D5" s="17"/>
      <c r="E5" s="11" t="s">
        <v>41</v>
      </c>
      <c r="F5" s="12">
        <v>6900411.7000000002</v>
      </c>
      <c r="G5" s="5">
        <v>15652587.07</v>
      </c>
    </row>
    <row r="6" spans="1:7" x14ac:dyDescent="0.2">
      <c r="A6" s="30" t="s">
        <v>28</v>
      </c>
      <c r="B6" s="12">
        <v>7829574.5700000003</v>
      </c>
      <c r="C6" s="12">
        <v>5414992.75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37646695.600000001</v>
      </c>
      <c r="C7" s="12">
        <v>13686499.42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187862600.38999999</v>
      </c>
      <c r="C13" s="10">
        <f>SUM(C5:C11)</f>
        <v>89732599.730000004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6900411.7000000002</v>
      </c>
      <c r="G14" s="5">
        <f>SUM(G5:G12)</f>
        <v>15652587.07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587975472.13</v>
      </c>
      <c r="C18" s="12">
        <v>522769392.48000002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63221336.609999999</v>
      </c>
      <c r="C19" s="12">
        <v>62395969.32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1569892.83</v>
      </c>
      <c r="C20" s="12">
        <v>1569892.83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-37877248.950000003</v>
      </c>
      <c r="C21" s="12">
        <v>-37877248.950000003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614931074.54999995</v>
      </c>
      <c r="C26" s="10">
        <f>SUM(C16:C24)</f>
        <v>548899627.61000001</v>
      </c>
      <c r="D26" s="17"/>
      <c r="E26" s="39" t="s">
        <v>57</v>
      </c>
      <c r="F26" s="10">
        <f>SUM(F24+F14)</f>
        <v>6900411.7000000002</v>
      </c>
      <c r="G26" s="6">
        <f>SUM(G14+G24)</f>
        <v>15652587.07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802793674.93999994</v>
      </c>
      <c r="C28" s="10">
        <f>C13+C26</f>
        <v>638632227.34000003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77823416.700000003</v>
      </c>
      <c r="G30" s="6">
        <f>SUM(G31:G33)</f>
        <v>73903315.670000002</v>
      </c>
    </row>
    <row r="31" spans="1:7" x14ac:dyDescent="0.2">
      <c r="A31" s="31"/>
      <c r="B31" s="15"/>
      <c r="C31" s="15"/>
      <c r="D31" s="17"/>
      <c r="E31" s="11" t="s">
        <v>2</v>
      </c>
      <c r="F31" s="12">
        <v>73565942.670000002</v>
      </c>
      <c r="G31" s="5">
        <v>73565942.670000002</v>
      </c>
    </row>
    <row r="32" spans="1:7" x14ac:dyDescent="0.2">
      <c r="A32" s="31"/>
      <c r="B32" s="15"/>
      <c r="C32" s="15"/>
      <c r="D32" s="17"/>
      <c r="E32" s="11" t="s">
        <v>18</v>
      </c>
      <c r="F32" s="12">
        <v>4257474.03</v>
      </c>
      <c r="G32" s="5">
        <v>337373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718069846.53999996</v>
      </c>
      <c r="G35" s="6">
        <f>SUM(G36:G40)</f>
        <v>549076324.60000002</v>
      </c>
    </row>
    <row r="36" spans="1:7" x14ac:dyDescent="0.2">
      <c r="A36" s="31"/>
      <c r="B36" s="15"/>
      <c r="C36" s="15"/>
      <c r="D36" s="17"/>
      <c r="E36" s="11" t="s">
        <v>52</v>
      </c>
      <c r="F36" s="12">
        <v>169888674.31999999</v>
      </c>
      <c r="G36" s="5">
        <v>57309428.030000001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548139727.72000003</v>
      </c>
      <c r="G37" s="5">
        <v>491725452.06999999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795893263.24000001</v>
      </c>
      <c r="G46" s="5">
        <f>SUM(G42+G35+G30)</f>
        <v>622979640.26999998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802793674.94000006</v>
      </c>
      <c r="G48" s="20">
        <f>G46+G26</f>
        <v>638632227.34000003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6" t="s">
        <v>59</v>
      </c>
      <c r="B51" s="46"/>
      <c r="C51" s="46"/>
      <c r="D51" s="46"/>
      <c r="E51" s="46"/>
      <c r="F51" s="46"/>
    </row>
  </sheetData>
  <sheetProtection formatCells="0" formatColumns="0" formatRows="0" autoFilter="0"/>
  <mergeCells count="2">
    <mergeCell ref="A1:G1"/>
    <mergeCell ref="A51:F51"/>
  </mergeCells>
  <printOptions horizontalCentered="1"/>
  <pageMargins left="0.25" right="0.25" top="0.75" bottom="0.75" header="0.3" footer="0.3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2019-10-29T23:07:01Z</cp:lastPrinted>
  <dcterms:created xsi:type="dcterms:W3CDTF">2012-12-11T20:26:08Z</dcterms:created>
  <dcterms:modified xsi:type="dcterms:W3CDTF">2019-10-30T20:29:54Z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